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2DO TRIMESTRE\PARA PUBLICAR\"/>
    </mc:Choice>
  </mc:AlternateContent>
  <bookViews>
    <workbookView xWindow="0" yWindow="0" windowWidth="21600" windowHeight="10320"/>
  </bookViews>
  <sheets>
    <sheet name="B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41" i="1" l="1"/>
  <c r="F40" i="1"/>
  <c r="F14" i="1"/>
  <c r="F13" i="1"/>
  <c r="F28" i="1"/>
  <c r="F27" i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66" i="1"/>
  <c r="E52" i="1"/>
  <c r="E39" i="1"/>
  <c r="D39" i="1"/>
  <c r="F38" i="1"/>
  <c r="F65" i="1" s="1"/>
  <c r="F37" i="1"/>
  <c r="F51" i="1" s="1"/>
  <c r="E36" i="1"/>
  <c r="D36" i="1"/>
  <c r="D26" i="1"/>
  <c r="F17" i="1"/>
  <c r="F70" i="1" s="1"/>
  <c r="F16" i="1"/>
  <c r="F54" i="1" s="1"/>
  <c r="E15" i="1"/>
  <c r="F68" i="1"/>
  <c r="D68" i="1"/>
  <c r="F10" i="1"/>
  <c r="F63" i="1" s="1"/>
  <c r="F9" i="1"/>
  <c r="F49" i="1" s="1"/>
  <c r="E43" i="1" l="1"/>
  <c r="E11" i="1" s="1"/>
  <c r="E8" i="1" s="1"/>
  <c r="D43" i="1"/>
  <c r="D11" i="1" s="1"/>
  <c r="D8" i="1" s="1"/>
  <c r="E64" i="1"/>
  <c r="D50" i="1"/>
  <c r="F26" i="1"/>
  <c r="F36" i="1"/>
  <c r="D12" i="1"/>
  <c r="D64" i="1"/>
  <c r="D72" i="1" s="1"/>
  <c r="D74" i="1" s="1"/>
  <c r="F15" i="1"/>
  <c r="E50" i="1"/>
  <c r="F53" i="1"/>
  <c r="F12" i="1"/>
  <c r="F64" i="1"/>
  <c r="F72" i="1" s="1"/>
  <c r="F74" i="1" s="1"/>
  <c r="E26" i="1"/>
  <c r="D53" i="1"/>
  <c r="E68" i="1"/>
  <c r="E53" i="1"/>
  <c r="E12" i="1"/>
  <c r="E18" i="1" s="1"/>
  <c r="E20" i="1" s="1"/>
  <c r="E21" i="1" s="1"/>
  <c r="D18" i="1" l="1"/>
  <c r="D20" i="1" s="1"/>
  <c r="D21" i="1" s="1"/>
  <c r="D30" i="1" s="1"/>
  <c r="D56" i="1"/>
  <c r="D57" i="1" s="1"/>
  <c r="E56" i="1"/>
  <c r="E57" i="1" s="1"/>
  <c r="E30" i="1"/>
  <c r="E72" i="1"/>
  <c r="E74" i="1" s="1"/>
  <c r="F39" i="1"/>
  <c r="F43" i="1" s="1"/>
  <c r="F11" i="1" s="1"/>
  <c r="F8" i="1" s="1"/>
  <c r="F18" i="1" s="1"/>
  <c r="F20" i="1" s="1"/>
  <c r="F21" i="1" s="1"/>
  <c r="F30" i="1" s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<sst xmlns="http://schemas.openxmlformats.org/spreadsheetml/2006/main" count="72" uniqueCount="45">
  <si>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</si>
  <si>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</si>
  <si>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</si>
  <si>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</si>
  <si>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</si>
  <si>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</si>
  <si>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</si>
  <si>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</si>
  <si>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</si>
  <si>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</si>
  <si>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</si>
  <si>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</si>
  <si>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</si>
  <si>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</si>
  <si>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</si>
  <si>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</si>
  <si>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</si>
  <si>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</si>
  <si>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</si>
  <si>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</si>
  <si>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</si>
  <si>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</si>
  <si>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</si>
  <si>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</si>
  <si>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</si>
  <si>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</si>
  <si>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</si>
  <si>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</si>
  <si>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</si>
  <si>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</si>
  <si>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</si>
  <si>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</si>
  <si>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</si>
  <si>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</si>
  <si>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</si>
  <si>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</si>
  <si>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</si>
  <si>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</si>
  <si>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</si>
  <si>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</si>
  <si>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</si>
  <si>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</si>
  <si>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</si>
  <si>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(Pesos)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</si>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</sst>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5" fillId="0" borderId="0" xfId="1" applyNumberFormat="1" applyFont="1" applyFill="1" applyBorder="1" applyAlignment="1">
      <alignment vertical="center" wrapText="1"/>
    </xf>
    <xf numFmtId="43" fontId="0" fillId="0" borderId="0" xfId="1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165" fontId="6" fillId="0" borderId="1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6" fontId="6" fillId="0" borderId="11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</cols>
  <sheetData>
    <row r="1" spans="2:7" ht="5.25" customHeight="1" thickBot="1" x14ac:dyDescent="0.3"/>
    <row r="2" spans="2:7" x14ac:dyDescent="0.25">
      <c r="B2" s="60" t="s">
        <v>42</v>
      </c>
      <c r="C2" s="61"/>
      <c r="D2" s="61"/>
      <c r="E2" s="61"/>
      <c r="F2" s="62"/>
    </row>
    <row r="3" spans="2:7" x14ac:dyDescent="0.25">
      <c r="B3" s="63" t="s">
        <v>0</v>
      </c>
      <c r="C3" s="64"/>
      <c r="D3" s="64"/>
      <c r="E3" s="64"/>
      <c r="F3" s="65"/>
    </row>
    <row r="4" spans="2:7" x14ac:dyDescent="0.25">
      <c r="B4" s="66" t="s">
        <v>44</v>
      </c>
      <c r="C4" s="67"/>
      <c r="D4" s="67"/>
      <c r="E4" s="67"/>
      <c r="F4" s="68"/>
    </row>
    <row r="5" spans="2:7" ht="15.75" thickBot="1" x14ac:dyDescent="0.3">
      <c r="B5" s="69" t="s">
        <v>43</v>
      </c>
      <c r="C5" s="70"/>
      <c r="D5" s="70"/>
      <c r="E5" s="70"/>
      <c r="F5" s="71"/>
    </row>
    <row r="6" spans="2:7" ht="17.25" customHeight="1" x14ac:dyDescent="0.25">
      <c r="B6" s="72" t="s">
        <v>1</v>
      </c>
      <c r="C6" s="73"/>
      <c r="D6" s="50" t="s">
        <v>2</v>
      </c>
      <c r="E6" s="76" t="s">
        <v>3</v>
      </c>
      <c r="F6" s="50" t="s">
        <v>4</v>
      </c>
    </row>
    <row r="7" spans="2:7" ht="15" customHeight="1" thickBot="1" x14ac:dyDescent="0.3">
      <c r="B7" s="74"/>
      <c r="C7" s="75"/>
      <c r="D7" s="51" t="s">
        <v>5</v>
      </c>
      <c r="E7" s="77"/>
      <c r="F7" s="51" t="s">
        <v>6</v>
      </c>
    </row>
    <row r="8" spans="2:7" x14ac:dyDescent="0.25">
      <c r="B8" s="44"/>
      <c r="C8" s="9" t="s">
        <v>7</v>
      </c>
      <c r="D8" s="31">
        <f>SUM(D9:D11)</f>
        <v>75423953065</v>
      </c>
      <c r="E8" s="31">
        <f t="shared" ref="E8:F8" si="0">SUM(E9:E11)</f>
        <v>37631428431</v>
      </c>
      <c r="F8" s="31">
        <f t="shared" si="0"/>
        <v>37631428431</v>
      </c>
    </row>
    <row r="9" spans="2:7" ht="13.5" customHeight="1" x14ac:dyDescent="0.25">
      <c r="B9" s="44"/>
      <c r="C9" s="3" t="s">
        <v>8</v>
      </c>
      <c r="D9" s="8">
        <v>32088740250</v>
      </c>
      <c r="E9" s="8">
        <v>16338537298</v>
      </c>
      <c r="F9" s="8">
        <f>+E9</f>
        <v>16338537298</v>
      </c>
    </row>
    <row r="10" spans="2:7" ht="13.5" customHeight="1" x14ac:dyDescent="0.25">
      <c r="B10" s="44"/>
      <c r="C10" s="3" t="s">
        <v>9</v>
      </c>
      <c r="D10" s="8">
        <v>39736163698</v>
      </c>
      <c r="E10" s="8">
        <v>21533621252</v>
      </c>
      <c r="F10" s="8">
        <f>+E10</f>
        <v>21533621252</v>
      </c>
      <c r="G10" s="41"/>
    </row>
    <row r="11" spans="2:7" ht="13.5" customHeight="1" x14ac:dyDescent="0.25">
      <c r="B11" s="44"/>
      <c r="C11" s="3" t="s">
        <v>10</v>
      </c>
      <c r="D11" s="58">
        <f>+D43</f>
        <v>3599049117</v>
      </c>
      <c r="E11" s="58">
        <f t="shared" ref="E11:F11" si="1">+E43</f>
        <v>-240730119</v>
      </c>
      <c r="F11" s="58">
        <f t="shared" si="1"/>
        <v>-240730119</v>
      </c>
    </row>
    <row r="12" spans="2:7" x14ac:dyDescent="0.25">
      <c r="B12" s="45"/>
      <c r="C12" s="9" t="s">
        <v>41</v>
      </c>
      <c r="D12" s="31">
        <f>SUM(D13:D14)</f>
        <v>75423953065</v>
      </c>
      <c r="E12" s="31">
        <f t="shared" ref="E12:F12" si="2">SUM(E13:E14)</f>
        <v>33659630036</v>
      </c>
      <c r="F12" s="31">
        <f t="shared" si="2"/>
        <v>33659630036</v>
      </c>
    </row>
    <row r="13" spans="2:7" ht="13.5" customHeight="1" x14ac:dyDescent="0.25">
      <c r="B13" s="44"/>
      <c r="C13" s="3" t="s">
        <v>11</v>
      </c>
      <c r="D13" s="8">
        <v>36178740250</v>
      </c>
      <c r="E13" s="8">
        <f>13908182127</f>
        <v>13908182127</v>
      </c>
      <c r="F13" s="8">
        <f t="shared" ref="F13:F14" si="3">+E13</f>
        <v>13908182127</v>
      </c>
      <c r="G13" s="48"/>
    </row>
    <row r="14" spans="2:7" ht="15.75" customHeight="1" x14ac:dyDescent="0.25">
      <c r="B14" s="44"/>
      <c r="C14" s="3" t="s">
        <v>12</v>
      </c>
      <c r="D14" s="8">
        <v>39245212815</v>
      </c>
      <c r="E14" s="8">
        <v>19751447909</v>
      </c>
      <c r="F14" s="8">
        <f t="shared" si="3"/>
        <v>19751447909</v>
      </c>
    </row>
    <row r="15" spans="2:7" x14ac:dyDescent="0.25">
      <c r="B15" s="44"/>
      <c r="C15" s="9" t="s">
        <v>13</v>
      </c>
      <c r="D15" s="52"/>
      <c r="E15" s="31">
        <f>SUM(E16:E17)</f>
        <v>1312373921</v>
      </c>
      <c r="F15" s="31">
        <f>SUM(F16:F17)</f>
        <v>1312373921</v>
      </c>
    </row>
    <row r="16" spans="2:7" s="1" customFormat="1" ht="15.95" customHeight="1" x14ac:dyDescent="0.2">
      <c r="B16" s="44"/>
      <c r="C16" s="3" t="s">
        <v>14</v>
      </c>
      <c r="D16" s="52"/>
      <c r="E16" s="38">
        <v>828035551</v>
      </c>
      <c r="F16" s="8">
        <f>+E16</f>
        <v>828035551</v>
      </c>
    </row>
    <row r="17" spans="2:9" s="1" customFormat="1" ht="15.75" customHeight="1" x14ac:dyDescent="0.2">
      <c r="B17" s="44"/>
      <c r="C17" s="3" t="s">
        <v>15</v>
      </c>
      <c r="D17" s="52"/>
      <c r="E17" s="38">
        <v>484338370</v>
      </c>
      <c r="F17" s="8">
        <f>+E17</f>
        <v>484338370</v>
      </c>
    </row>
    <row r="18" spans="2:9" x14ac:dyDescent="0.25">
      <c r="B18" s="78"/>
      <c r="C18" s="9" t="s">
        <v>16</v>
      </c>
      <c r="D18" s="57">
        <f>+D8-D12+D15</f>
        <v>0</v>
      </c>
      <c r="E18" s="32">
        <f>+E8-E12+E15</f>
        <v>5284172316</v>
      </c>
      <c r="F18" s="32">
        <f>+F8-F12+F15</f>
        <v>5284172316</v>
      </c>
    </row>
    <row r="19" spans="2:9" ht="6" customHeight="1" x14ac:dyDescent="0.25">
      <c r="B19" s="78"/>
      <c r="C19" s="9"/>
      <c r="D19" s="33"/>
      <c r="E19" s="33"/>
      <c r="F19" s="33"/>
    </row>
    <row r="20" spans="2:9" x14ac:dyDescent="0.25">
      <c r="B20" s="78"/>
      <c r="C20" s="9" t="s">
        <v>17</v>
      </c>
      <c r="D20" s="59">
        <f>+D18-D11</f>
        <v>-3599049117</v>
      </c>
      <c r="E20" s="32">
        <f>+E18-E11</f>
        <v>5524902435</v>
      </c>
      <c r="F20" s="32">
        <f>+F18-F11</f>
        <v>5524902435</v>
      </c>
    </row>
    <row r="21" spans="2:9" ht="27.75" customHeight="1" x14ac:dyDescent="0.25">
      <c r="B21" s="44"/>
      <c r="C21" s="9" t="s">
        <v>18</v>
      </c>
      <c r="D21" s="59">
        <f>+D20-D15</f>
        <v>-3599049117</v>
      </c>
      <c r="E21" s="31">
        <f>+E20-E15</f>
        <v>4212528514</v>
      </c>
      <c r="F21" s="31">
        <f>+F20-F15</f>
        <v>4212528514</v>
      </c>
    </row>
    <row r="22" spans="2:9" ht="9.75" customHeight="1" thickBot="1" x14ac:dyDescent="0.3">
      <c r="B22" s="10"/>
      <c r="C22" s="11"/>
      <c r="D22" s="34"/>
      <c r="E22" s="34"/>
      <c r="F22" s="34"/>
    </row>
    <row r="23" spans="2:9" ht="4.5" customHeight="1" thickBot="1" x14ac:dyDescent="0.3">
      <c r="B23" s="79"/>
      <c r="C23" s="79"/>
      <c r="D23" s="79"/>
      <c r="E23" s="79"/>
      <c r="F23" s="79"/>
    </row>
    <row r="24" spans="2:9" ht="15.75" thickBot="1" x14ac:dyDescent="0.3">
      <c r="B24" s="80" t="s">
        <v>19</v>
      </c>
      <c r="C24" s="81"/>
      <c r="D24" s="53" t="s">
        <v>20</v>
      </c>
      <c r="E24" s="53" t="s">
        <v>3</v>
      </c>
      <c r="F24" s="53" t="s">
        <v>21</v>
      </c>
    </row>
    <row r="25" spans="2:9" ht="9" customHeight="1" x14ac:dyDescent="0.25">
      <c r="B25" s="44"/>
      <c r="C25" s="12"/>
      <c r="D25" s="12"/>
      <c r="E25" s="12"/>
      <c r="F25" s="12"/>
    </row>
    <row r="26" spans="2:9" x14ac:dyDescent="0.25">
      <c r="B26" s="82"/>
      <c r="C26" s="9" t="s">
        <v>22</v>
      </c>
      <c r="D26" s="32">
        <f>SUM(D27:D28)</f>
        <v>2281413634</v>
      </c>
      <c r="E26" s="32">
        <f t="shared" ref="E26:F26" si="4">SUM(E27:E28)</f>
        <v>756045763</v>
      </c>
      <c r="F26" s="32">
        <f t="shared" si="4"/>
        <v>756045763</v>
      </c>
    </row>
    <row r="27" spans="2:9" ht="12" customHeight="1" x14ac:dyDescent="0.25">
      <c r="B27" s="82"/>
      <c r="C27" s="3" t="s">
        <v>23</v>
      </c>
      <c r="D27" s="37">
        <v>835551452</v>
      </c>
      <c r="E27" s="33">
        <v>129123017</v>
      </c>
      <c r="F27" s="8">
        <f t="shared" ref="F27:F28" si="5">+E27</f>
        <v>129123017</v>
      </c>
      <c r="G27" s="49"/>
      <c r="H27" s="46"/>
      <c r="I27" s="47"/>
    </row>
    <row r="28" spans="2:9" x14ac:dyDescent="0.25">
      <c r="B28" s="82"/>
      <c r="C28" s="3" t="s">
        <v>24</v>
      </c>
      <c r="D28" s="33">
        <v>1445862182</v>
      </c>
      <c r="E28" s="33">
        <v>626922746</v>
      </c>
      <c r="F28" s="8">
        <f t="shared" si="5"/>
        <v>626922746</v>
      </c>
    </row>
    <row r="29" spans="2:9" ht="6.75" customHeight="1" x14ac:dyDescent="0.25">
      <c r="B29" s="45"/>
      <c r="C29" s="9"/>
      <c r="D29" s="8"/>
      <c r="E29" s="8"/>
      <c r="F29" s="8"/>
    </row>
    <row r="30" spans="2:9" x14ac:dyDescent="0.25">
      <c r="B30" s="45"/>
      <c r="C30" s="9" t="s">
        <v>25</v>
      </c>
      <c r="D30" s="59">
        <f>+D21+D26</f>
        <v>-1317635483</v>
      </c>
      <c r="E30" s="31">
        <f>+E21+E26</f>
        <v>4968574277</v>
      </c>
      <c r="F30" s="31">
        <f>+F21+F26</f>
        <v>4968574277</v>
      </c>
    </row>
    <row r="31" spans="2:9" ht="6" customHeight="1" thickBot="1" x14ac:dyDescent="0.3">
      <c r="B31" s="13"/>
      <c r="C31" s="11"/>
      <c r="D31" s="14"/>
      <c r="E31" s="14"/>
      <c r="F31" s="14"/>
    </row>
    <row r="32" spans="2:9" ht="3.75" customHeight="1" thickBot="1" x14ac:dyDescent="0.3">
      <c r="B32" s="15"/>
      <c r="C32" s="16"/>
      <c r="D32" s="16"/>
      <c r="E32" s="16"/>
      <c r="F32" s="16"/>
    </row>
    <row r="33" spans="2:6" ht="15" customHeight="1" x14ac:dyDescent="0.25">
      <c r="B33" s="83" t="s">
        <v>19</v>
      </c>
      <c r="C33" s="84"/>
      <c r="D33" s="54" t="s">
        <v>2</v>
      </c>
      <c r="E33" s="87" t="s">
        <v>3</v>
      </c>
      <c r="F33" s="54" t="s">
        <v>4</v>
      </c>
    </row>
    <row r="34" spans="2:6" ht="15.75" thickBot="1" x14ac:dyDescent="0.3">
      <c r="B34" s="85"/>
      <c r="C34" s="86"/>
      <c r="D34" s="55" t="s">
        <v>20</v>
      </c>
      <c r="E34" s="88"/>
      <c r="F34" s="55" t="s">
        <v>21</v>
      </c>
    </row>
    <row r="35" spans="2:6" ht="8.25" customHeight="1" x14ac:dyDescent="0.25">
      <c r="B35" s="42"/>
      <c r="C35" s="19"/>
      <c r="D35" s="19"/>
      <c r="E35" s="19"/>
      <c r="F35" s="19"/>
    </row>
    <row r="36" spans="2:6" x14ac:dyDescent="0.25">
      <c r="B36" s="43"/>
      <c r="C36" s="20" t="s">
        <v>26</v>
      </c>
      <c r="D36" s="57">
        <f>SUM(D37:D38)</f>
        <v>4090000000</v>
      </c>
      <c r="E36" s="57">
        <f t="shared" ref="E36:F36" si="6">SUM(E37:E38)</f>
        <v>0</v>
      </c>
      <c r="F36" s="57">
        <f t="shared" si="6"/>
        <v>0</v>
      </c>
    </row>
    <row r="37" spans="2:6" x14ac:dyDescent="0.25">
      <c r="B37" s="91"/>
      <c r="C37" s="4" t="s">
        <v>27</v>
      </c>
      <c r="D37" s="57">
        <v>4090000000</v>
      </c>
      <c r="E37" s="57">
        <v>0</v>
      </c>
      <c r="F37" s="57">
        <f>+E37</f>
        <v>0</v>
      </c>
    </row>
    <row r="38" spans="2:6" x14ac:dyDescent="0.25">
      <c r="B38" s="91"/>
      <c r="C38" s="4" t="s">
        <v>28</v>
      </c>
      <c r="D38" s="57">
        <v>0</v>
      </c>
      <c r="E38" s="57">
        <v>0</v>
      </c>
      <c r="F38" s="57">
        <f>+E38</f>
        <v>0</v>
      </c>
    </row>
    <row r="39" spans="2:6" x14ac:dyDescent="0.25">
      <c r="B39" s="92"/>
      <c r="C39" s="20" t="s">
        <v>29</v>
      </c>
      <c r="D39" s="32">
        <f>SUM(D40:D41)</f>
        <v>490950883</v>
      </c>
      <c r="E39" s="32">
        <f t="shared" ref="E39:F39" si="7">SUM(E40:E41)</f>
        <v>240730119</v>
      </c>
      <c r="F39" s="32">
        <f t="shared" si="7"/>
        <v>240730119</v>
      </c>
    </row>
    <row r="40" spans="2:6" x14ac:dyDescent="0.25">
      <c r="B40" s="92"/>
      <c r="C40" s="4" t="s">
        <v>30</v>
      </c>
      <c r="D40" s="57">
        <v>0</v>
      </c>
      <c r="E40" s="57">
        <v>0</v>
      </c>
      <c r="F40" s="57">
        <f t="shared" ref="F40:F41" si="8">+E40</f>
        <v>0</v>
      </c>
    </row>
    <row r="41" spans="2:6" x14ac:dyDescent="0.25">
      <c r="B41" s="92"/>
      <c r="C41" s="4" t="s">
        <v>31</v>
      </c>
      <c r="D41" s="33">
        <v>490950883</v>
      </c>
      <c r="E41" s="33">
        <v>240730119</v>
      </c>
      <c r="F41" s="57">
        <f t="shared" si="8"/>
        <v>240730119</v>
      </c>
    </row>
    <row r="42" spans="2:6" ht="9" customHeight="1" x14ac:dyDescent="0.25">
      <c r="B42" s="43"/>
      <c r="C42" s="20"/>
      <c r="D42" s="36"/>
      <c r="E42" s="36"/>
      <c r="F42" s="36"/>
    </row>
    <row r="43" spans="2:6" x14ac:dyDescent="0.25">
      <c r="B43" s="92"/>
      <c r="C43" s="20" t="s">
        <v>32</v>
      </c>
      <c r="D43" s="59">
        <f>+D36-D39</f>
        <v>3599049117</v>
      </c>
      <c r="E43" s="59">
        <f t="shared" ref="E43:F43" si="9">+E36-E39</f>
        <v>-240730119</v>
      </c>
      <c r="F43" s="59">
        <f t="shared" si="9"/>
        <v>-240730119</v>
      </c>
    </row>
    <row r="44" spans="2:6" ht="7.5" customHeight="1" thickBot="1" x14ac:dyDescent="0.3">
      <c r="B44" s="93"/>
      <c r="C44" s="22"/>
      <c r="D44" s="23"/>
      <c r="E44" s="23"/>
      <c r="F44" s="23"/>
    </row>
    <row r="45" spans="2:6" ht="3.75" customHeight="1" thickBot="1" x14ac:dyDescent="0.3">
      <c r="B45" s="24"/>
      <c r="C45" s="16"/>
      <c r="D45" s="16"/>
      <c r="E45" s="16"/>
      <c r="F45" s="16"/>
    </row>
    <row r="46" spans="2:6" x14ac:dyDescent="0.25">
      <c r="B46" s="94" t="s">
        <v>19</v>
      </c>
      <c r="C46" s="95"/>
      <c r="D46" s="17" t="s">
        <v>2</v>
      </c>
      <c r="E46" s="98" t="s">
        <v>3</v>
      </c>
      <c r="F46" s="17" t="s">
        <v>4</v>
      </c>
    </row>
    <row r="47" spans="2:6" ht="15.75" thickBot="1" x14ac:dyDescent="0.3">
      <c r="B47" s="96"/>
      <c r="C47" s="97"/>
      <c r="D47" s="18" t="s">
        <v>20</v>
      </c>
      <c r="E47" s="99"/>
      <c r="F47" s="18" t="s">
        <v>21</v>
      </c>
    </row>
    <row r="48" spans="2:6" ht="9.75" customHeight="1" x14ac:dyDescent="0.25">
      <c r="B48" s="100"/>
      <c r="C48" s="101"/>
      <c r="D48" s="21"/>
      <c r="E48" s="21"/>
      <c r="F48" s="21"/>
    </row>
    <row r="49" spans="2:6" x14ac:dyDescent="0.25">
      <c r="B49" s="42"/>
      <c r="C49" s="20" t="s">
        <v>33</v>
      </c>
      <c r="D49" s="33">
        <f>+D9</f>
        <v>32088740250</v>
      </c>
      <c r="E49" s="33">
        <f t="shared" ref="E49:F49" si="10">+E9</f>
        <v>16338537298</v>
      </c>
      <c r="F49" s="33">
        <f t="shared" si="10"/>
        <v>16338537298</v>
      </c>
    </row>
    <row r="50" spans="2:6" ht="15.75" customHeight="1" x14ac:dyDescent="0.25">
      <c r="B50" s="91"/>
      <c r="C50" s="5" t="s">
        <v>34</v>
      </c>
      <c r="D50" s="57">
        <f>+D51-D52</f>
        <v>4090000000</v>
      </c>
      <c r="E50" s="57">
        <f t="shared" ref="E50:F50" si="11">+E51-E52</f>
        <v>0</v>
      </c>
      <c r="F50" s="57">
        <f t="shared" si="11"/>
        <v>0</v>
      </c>
    </row>
    <row r="51" spans="2:6" ht="13.5" customHeight="1" x14ac:dyDescent="0.25">
      <c r="B51" s="91"/>
      <c r="C51" s="4" t="s">
        <v>27</v>
      </c>
      <c r="D51" s="57">
        <f>+D37</f>
        <v>4090000000</v>
      </c>
      <c r="E51" s="57">
        <f t="shared" ref="E51:F51" si="12">+E37</f>
        <v>0</v>
      </c>
      <c r="F51" s="57">
        <f t="shared" si="12"/>
        <v>0</v>
      </c>
    </row>
    <row r="52" spans="2:6" ht="12.75" customHeight="1" x14ac:dyDescent="0.25">
      <c r="B52" s="91"/>
      <c r="C52" s="4" t="s">
        <v>30</v>
      </c>
      <c r="D52" s="57">
        <f>+D40</f>
        <v>0</v>
      </c>
      <c r="E52" s="57">
        <f t="shared" ref="E52:F52" si="13">+E40</f>
        <v>0</v>
      </c>
      <c r="F52" s="57">
        <f t="shared" si="13"/>
        <v>0</v>
      </c>
    </row>
    <row r="53" spans="2:6" ht="15" customHeight="1" x14ac:dyDescent="0.25">
      <c r="B53" s="42"/>
      <c r="C53" s="25" t="s">
        <v>11</v>
      </c>
      <c r="D53" s="36">
        <f>+D13</f>
        <v>36178740250</v>
      </c>
      <c r="E53" s="36">
        <f t="shared" ref="E53:F53" si="14">+E13</f>
        <v>13908182127</v>
      </c>
      <c r="F53" s="36">
        <f t="shared" si="14"/>
        <v>13908182127</v>
      </c>
    </row>
    <row r="54" spans="2:6" x14ac:dyDescent="0.25">
      <c r="B54" s="42"/>
      <c r="C54" s="26" t="s">
        <v>14</v>
      </c>
      <c r="D54" s="56"/>
      <c r="E54" s="36">
        <f>+E16</f>
        <v>828035551</v>
      </c>
      <c r="F54" s="36">
        <f>+F16</f>
        <v>828035551</v>
      </c>
    </row>
    <row r="55" spans="2:6" ht="9" customHeight="1" x14ac:dyDescent="0.25">
      <c r="B55" s="42"/>
      <c r="C55" s="6"/>
      <c r="D55" s="36"/>
      <c r="E55" s="36"/>
      <c r="F55" s="36"/>
    </row>
    <row r="56" spans="2:6" x14ac:dyDescent="0.25">
      <c r="B56" s="92"/>
      <c r="C56" s="26" t="s">
        <v>35</v>
      </c>
      <c r="D56" s="57">
        <f>+D49+D50-D53+D54</f>
        <v>0</v>
      </c>
      <c r="E56" s="32">
        <f>+E49+E50-E53+E54</f>
        <v>3258390722</v>
      </c>
      <c r="F56" s="32">
        <f>+F49+F50-F53+F54</f>
        <v>3258390722</v>
      </c>
    </row>
    <row r="57" spans="2:6" ht="22.5" x14ac:dyDescent="0.25">
      <c r="B57" s="92"/>
      <c r="C57" s="26" t="s">
        <v>36</v>
      </c>
      <c r="D57" s="59">
        <f>+D56-D50</f>
        <v>-4090000000</v>
      </c>
      <c r="E57" s="32">
        <f>+E56-E50</f>
        <v>3258390722</v>
      </c>
      <c r="F57" s="32">
        <f>+F56-F50</f>
        <v>3258390722</v>
      </c>
    </row>
    <row r="58" spans="2:6" ht="5.25" customHeight="1" thickBot="1" x14ac:dyDescent="0.3">
      <c r="B58" s="93"/>
      <c r="C58" s="27"/>
      <c r="D58" s="23"/>
      <c r="E58" s="23"/>
      <c r="F58" s="23"/>
    </row>
    <row r="59" spans="2:6" ht="5.25" customHeight="1" thickBot="1" x14ac:dyDescent="0.3">
      <c r="B59" s="24"/>
      <c r="C59" s="16"/>
      <c r="D59" s="28"/>
      <c r="E59" s="28"/>
      <c r="F59" s="28"/>
    </row>
    <row r="60" spans="2:6" x14ac:dyDescent="0.25">
      <c r="B60" s="94" t="s">
        <v>19</v>
      </c>
      <c r="C60" s="95"/>
      <c r="D60" s="17" t="s">
        <v>2</v>
      </c>
      <c r="E60" s="89" t="s">
        <v>3</v>
      </c>
      <c r="F60" s="29" t="s">
        <v>4</v>
      </c>
    </row>
    <row r="61" spans="2:6" ht="15.75" thickBot="1" x14ac:dyDescent="0.3">
      <c r="B61" s="96"/>
      <c r="C61" s="97"/>
      <c r="D61" s="18" t="s">
        <v>20</v>
      </c>
      <c r="E61" s="90"/>
      <c r="F61" s="30" t="s">
        <v>21</v>
      </c>
    </row>
    <row r="62" spans="2:6" ht="9.75" customHeight="1" x14ac:dyDescent="0.25">
      <c r="B62" s="100"/>
      <c r="C62" s="40"/>
      <c r="D62" s="36"/>
      <c r="E62" s="33"/>
      <c r="F62" s="33"/>
    </row>
    <row r="63" spans="2:6" ht="15" customHeight="1" x14ac:dyDescent="0.25">
      <c r="B63" s="91"/>
      <c r="C63" s="20" t="s">
        <v>9</v>
      </c>
      <c r="D63" s="36">
        <f>+D10</f>
        <v>39736163698</v>
      </c>
      <c r="E63" s="33">
        <f t="shared" ref="E63:F63" si="15">+E10</f>
        <v>21533621252</v>
      </c>
      <c r="F63" s="33">
        <f t="shared" si="15"/>
        <v>21533621252</v>
      </c>
    </row>
    <row r="64" spans="2:6" ht="22.5" x14ac:dyDescent="0.25">
      <c r="B64" s="91"/>
      <c r="C64" s="7" t="s">
        <v>37</v>
      </c>
      <c r="D64" s="59">
        <f>+D65-D66</f>
        <v>-490950883</v>
      </c>
      <c r="E64" s="59">
        <f t="shared" ref="E64:F64" si="16">+E65-E66</f>
        <v>-240730119</v>
      </c>
      <c r="F64" s="59">
        <f t="shared" si="16"/>
        <v>-240730119</v>
      </c>
    </row>
    <row r="65" spans="2:6" x14ac:dyDescent="0.25">
      <c r="B65" s="91"/>
      <c r="C65" s="4" t="s">
        <v>28</v>
      </c>
      <c r="D65" s="57">
        <f>+D38</f>
        <v>0</v>
      </c>
      <c r="E65" s="57">
        <f t="shared" ref="E65:F65" si="17">+E38</f>
        <v>0</v>
      </c>
      <c r="F65" s="57">
        <f t="shared" si="17"/>
        <v>0</v>
      </c>
    </row>
    <row r="66" spans="2:6" x14ac:dyDescent="0.25">
      <c r="B66" s="91"/>
      <c r="C66" s="4" t="s">
        <v>31</v>
      </c>
      <c r="D66" s="36">
        <f>+D41</f>
        <v>490950883</v>
      </c>
      <c r="E66" s="33">
        <f t="shared" ref="E66:F66" si="18">+E41</f>
        <v>240730119</v>
      </c>
      <c r="F66" s="33">
        <f t="shared" si="18"/>
        <v>240730119</v>
      </c>
    </row>
    <row r="67" spans="2:6" ht="6.75" customHeight="1" x14ac:dyDescent="0.25">
      <c r="B67" s="91"/>
      <c r="C67" s="6"/>
      <c r="D67" s="36"/>
      <c r="E67" s="33"/>
      <c r="F67" s="33"/>
    </row>
    <row r="68" spans="2:6" x14ac:dyDescent="0.25">
      <c r="B68" s="42"/>
      <c r="C68" s="6" t="s">
        <v>38</v>
      </c>
      <c r="D68" s="36">
        <f>+D14</f>
        <v>39245212815</v>
      </c>
      <c r="E68" s="36">
        <f t="shared" ref="E68:F68" si="19">+E14</f>
        <v>19751447909</v>
      </c>
      <c r="F68" s="36">
        <f t="shared" si="19"/>
        <v>19751447909</v>
      </c>
    </row>
    <row r="69" spans="2:6" ht="7.5" customHeight="1" x14ac:dyDescent="0.25">
      <c r="B69" s="42"/>
      <c r="C69" s="6"/>
      <c r="D69" s="36"/>
      <c r="E69" s="36"/>
      <c r="F69" s="36"/>
    </row>
    <row r="70" spans="2:6" x14ac:dyDescent="0.25">
      <c r="B70" s="42"/>
      <c r="C70" s="6" t="s">
        <v>15</v>
      </c>
      <c r="D70" s="56"/>
      <c r="E70" s="36">
        <f>+E17</f>
        <v>484338370</v>
      </c>
      <c r="F70" s="36">
        <f>+F17</f>
        <v>484338370</v>
      </c>
    </row>
    <row r="71" spans="2:6" ht="7.5" customHeight="1" x14ac:dyDescent="0.25">
      <c r="B71" s="42"/>
      <c r="C71" s="6"/>
      <c r="D71" s="36"/>
      <c r="E71" s="36"/>
      <c r="F71" s="36"/>
    </row>
    <row r="72" spans="2:6" x14ac:dyDescent="0.25">
      <c r="B72" s="92"/>
      <c r="C72" s="26" t="s">
        <v>39</v>
      </c>
      <c r="D72" s="102">
        <f>+D63+D64-D68+D70</f>
        <v>0</v>
      </c>
      <c r="E72" s="32">
        <f t="shared" ref="E72:F72" si="20">+E63+E64-E68+E70</f>
        <v>2025781594</v>
      </c>
      <c r="F72" s="32">
        <f t="shared" si="20"/>
        <v>2025781594</v>
      </c>
    </row>
    <row r="73" spans="2:6" ht="3" customHeight="1" x14ac:dyDescent="0.25">
      <c r="B73" s="92"/>
      <c r="C73" s="25"/>
      <c r="D73" s="35"/>
      <c r="E73" s="32"/>
      <c r="F73" s="32"/>
    </row>
    <row r="74" spans="2:6" ht="22.5" x14ac:dyDescent="0.25">
      <c r="B74" s="92"/>
      <c r="C74" s="26" t="s">
        <v>40</v>
      </c>
      <c r="D74" s="35">
        <f>+D72-D64</f>
        <v>490950883</v>
      </c>
      <c r="E74" s="32">
        <f t="shared" ref="E74:F74" si="21">+E72-E64</f>
        <v>2266511713</v>
      </c>
      <c r="F74" s="32">
        <f t="shared" si="21"/>
        <v>2266511713</v>
      </c>
    </row>
    <row r="75" spans="2:6" ht="5.25" customHeight="1" thickBot="1" x14ac:dyDescent="0.3">
      <c r="B75" s="93"/>
      <c r="C75" s="27"/>
      <c r="D75" s="39"/>
      <c r="E75" s="23"/>
      <c r="F75" s="23"/>
    </row>
    <row r="76" spans="2:6" ht="5.25" customHeight="1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  <ignoredErrors>
    <ignoredError sqref="F15 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2020-07-29T22:27:34Z</cp:lastPrinted>
  <dcterms:created xsi:type="dcterms:W3CDTF">2017-04-28T16:34:04Z</dcterms:created>
  <dcterms:modified xsi:type="dcterms:W3CDTF">2020-07-29T22:27:45Z</dcterms:modified>
</cp:coreProperties>
</file>